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35" windowWidth="18195" windowHeight="4110" tabRatio="598"/>
  </bookViews>
  <sheets>
    <sheet name="Steamers" sheetId="1" r:id="rId1"/>
    <sheet name="worksheet" sheetId="2" r:id="rId2"/>
  </sheets>
  <definedNames>
    <definedName name="_xlnm.Print_Area" localSheetId="0">Steamers!$A$1:$R$32</definedName>
  </definedNames>
  <calcPr calcId="145621"/>
</workbook>
</file>

<file path=xl/calcChain.xml><?xml version="1.0" encoding="utf-8"?>
<calcChain xmlns="http://schemas.openxmlformats.org/spreadsheetml/2006/main">
  <c r="H6" i="1" l="1"/>
  <c r="G20" i="1" l="1"/>
  <c r="F18" i="1" l="1"/>
  <c r="G18" i="1" s="1"/>
  <c r="F19" i="1"/>
  <c r="F16" i="1"/>
  <c r="F6" i="1"/>
  <c r="G31" i="1"/>
  <c r="G30" i="1"/>
  <c r="G29" i="1"/>
  <c r="G27" i="1"/>
  <c r="G26" i="1"/>
  <c r="G25" i="1"/>
  <c r="G24" i="1"/>
  <c r="G23" i="1"/>
  <c r="H19" i="1"/>
  <c r="G21" i="1"/>
  <c r="G17" i="1"/>
  <c r="G13" i="1"/>
  <c r="G12" i="1"/>
  <c r="G11" i="1"/>
  <c r="F9" i="1" l="1"/>
  <c r="F8" i="1"/>
  <c r="F7" i="1"/>
  <c r="H7" i="1"/>
  <c r="H8" i="1"/>
  <c r="H9" i="1"/>
  <c r="H16" i="1"/>
  <c r="H31" i="1" l="1"/>
  <c r="H30" i="1"/>
  <c r="H29" i="1"/>
  <c r="H27" i="1" l="1"/>
  <c r="H26" i="1"/>
  <c r="H25" i="1"/>
  <c r="H24" i="1"/>
  <c r="H23" i="1"/>
  <c r="H21" i="1"/>
  <c r="H20" i="1"/>
  <c r="H18" i="1"/>
  <c r="H15" i="1"/>
  <c r="H11" i="1"/>
  <c r="H12" i="1"/>
  <c r="H13" i="1"/>
  <c r="F13" i="1"/>
  <c r="H17" i="1"/>
</calcChain>
</file>

<file path=xl/sharedStrings.xml><?xml version="1.0" encoding="utf-8"?>
<sst xmlns="http://schemas.openxmlformats.org/spreadsheetml/2006/main" count="180" uniqueCount="71">
  <si>
    <t xml:space="preserve">MODEL </t>
  </si>
  <si>
    <t>21CET8</t>
  </si>
  <si>
    <t>21CET16</t>
  </si>
  <si>
    <t>21CGA5</t>
  </si>
  <si>
    <t>24CGA10</t>
  </si>
  <si>
    <t>24CEA10</t>
  </si>
  <si>
    <t>24CGP10</t>
  </si>
  <si>
    <t>INTIAL FILL AT START UP (Gallons)</t>
  </si>
  <si>
    <t>22CET3.1 - Energy Star</t>
  </si>
  <si>
    <t>22CET6.1 - Energy Star</t>
  </si>
  <si>
    <t>22CGT3.1 - Energy Star</t>
  </si>
  <si>
    <t>22CGT6.1 - Energy Star</t>
  </si>
  <si>
    <t>9797-50CT</t>
  </si>
  <si>
    <t>CWT06</t>
  </si>
  <si>
    <t xml:space="preserve"> </t>
  </si>
  <si>
    <t>24 kW Boilers (24CEM24)</t>
  </si>
  <si>
    <t>36kW Boilers (24CEM36)</t>
  </si>
  <si>
    <t>48 kW Boilers (24CEM48)</t>
  </si>
  <si>
    <t>24 kW Boilers PEM24</t>
  </si>
  <si>
    <t>36kW Boilers PEM36</t>
  </si>
  <si>
    <t>48 kW Boilers PEM48</t>
  </si>
  <si>
    <t xml:space="preserve">24CGA6.2S </t>
  </si>
  <si>
    <t>24CGA6.2SES  Energy Star</t>
  </si>
  <si>
    <t xml:space="preserve">24CGA10.2 </t>
  </si>
  <si>
    <t>24CGA10.2ES  Energy Star</t>
  </si>
  <si>
    <t>MAXIMUM FLOW RATE *</t>
  </si>
  <si>
    <t>* Max Flow Rate is when steamer is cooking continuously. Idle mode uses significantly less water.</t>
  </si>
  <si>
    <t xml:space="preserve">Guidelines for Recommending a Blended RO Filter. </t>
  </si>
  <si>
    <t>Compare water test against recommended Water Quality Settings below.</t>
  </si>
  <si>
    <t>Fe (iron):                                                                         max 0.1 ppm</t>
  </si>
  <si>
    <r>
      <t>Temperature:                                                                     max 104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F.</t>
    </r>
  </si>
  <si>
    <t>pH value:                                                                                7.0 - 8.5</t>
  </si>
  <si>
    <t>NH2Cl (monochloramine):                                          max 0.1 ppm</t>
  </si>
  <si>
    <t>Water Pressure                                                                 35 - 80 PSI</t>
  </si>
  <si>
    <t>OPTIPURE SIZING RECOMMENDATIONS</t>
  </si>
  <si>
    <t>OPTIPURE MODEL</t>
  </si>
  <si>
    <t xml:space="preserve">STORAGE TANK CAPACITY </t>
  </si>
  <si>
    <t>STEAMCRAFT-COUNTER TOP (GENERATORS)</t>
  </si>
  <si>
    <t>STEAMCHEF SERIES (BOILERLESS)</t>
  </si>
  <si>
    <t>6-10 PAN MODELS (GENERATORS)</t>
  </si>
  <si>
    <t>CLASSIC CONVECTION SERIES (BOILER BASE)</t>
  </si>
  <si>
    <t>CLASSIC PRESSURE SERIES (BOILER BASE)</t>
  </si>
  <si>
    <t>QTSX-2PG</t>
  </si>
  <si>
    <t>BWS1500/50</t>
  </si>
  <si>
    <t>OP175/16</t>
  </si>
  <si>
    <t>OP350/16</t>
  </si>
  <si>
    <t>OP350/50</t>
  </si>
  <si>
    <t>If incoming waterr pressure is below 50 PSI, a booster pump maybe required to increase production</t>
  </si>
  <si>
    <r>
      <t>Cl</t>
    </r>
    <r>
      <rPr>
        <vertAlign val="sub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(free chlorine):                                                         max 0.1 ppm</t>
    </r>
  </si>
  <si>
    <r>
      <t>SiO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(silica):                                                                   max 13 ppm</t>
    </r>
  </si>
  <si>
    <t>Hardness:                                                     50 - 200 mm (3 - 12 gpg)</t>
  </si>
  <si>
    <t>TDS:                                                                                    50-250 ppm</t>
  </si>
  <si>
    <t>CL (Chloride):                                                                  max 50 ppm</t>
  </si>
  <si>
    <t>200,000 BTU Boilers (24CGM200)</t>
  </si>
  <si>
    <t>300,000 BTU Boilers (36CGM300, 36CGM16300)</t>
  </si>
  <si>
    <t>CURRENT EVERPURE MODEL</t>
  </si>
  <si>
    <t>QTI1+CR</t>
  </si>
  <si>
    <t xml:space="preserve">NEW WATER QUALITY REQUIREMENTS </t>
  </si>
  <si>
    <t>SUGGESTED FILTER CHANGE FREQUENCY</t>
  </si>
  <si>
    <t>ANNUAL</t>
  </si>
  <si>
    <t>6 MONTHS</t>
  </si>
  <si>
    <t>3 MONTHS</t>
  </si>
  <si>
    <t>Filter Models listed here do not remove Chlorides. A system with reverse osmosis is required to remove harmful chlorides.</t>
  </si>
  <si>
    <t>RO PRODUCTION
GPD
OPTIMAL (77 F)</t>
  </si>
  <si>
    <t>MAX GAL./HOUR</t>
  </si>
  <si>
    <t>MAX GAL./MIN</t>
  </si>
  <si>
    <t>MAX GAL./DAY (8 Hour Day)</t>
  </si>
  <si>
    <t>OPTIONAL OPTIPURE MODEL (No Chloramine)at or below 8.5 ph, +170PPM</t>
  </si>
  <si>
    <t>OPTIONAL REVERSE OSMOSIS OPTIPURE MODEL</t>
  </si>
  <si>
    <r>
      <t xml:space="preserve">Get a water quality test. Contact Cleveland Customer Service to order a H2O Test Express Kit, Part number </t>
    </r>
    <r>
      <rPr>
        <b/>
        <sz val="12"/>
        <color theme="1"/>
        <rFont val="Calibri"/>
        <family val="2"/>
        <scheme val="minor"/>
      </rPr>
      <t>180-80181</t>
    </r>
  </si>
  <si>
    <t xml:space="preserve">WATER USE AND FILTERS FOR CLEVELAND STEAMERS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</si>
</sst>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164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 wrapText="1"/>
    </xf>
    <xf numFmtId="2" fontId="0" fillId="0" borderId="9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2" fillId="0" borderId="9" xfId="0" applyFont="1" applyBorder="1"/>
    <xf numFmtId="0" fontId="0" fillId="0" borderId="10" xfId="0" applyBorder="1"/>
    <xf numFmtId="2" fontId="0" fillId="0" borderId="6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8" xfId="0" applyBorder="1" applyAlignment="1">
      <alignment horizontal="center"/>
    </xf>
    <xf numFmtId="0" fontId="1" fillId="0" borderId="10" xfId="0" applyFont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2" fillId="2" borderId="9" xfId="0" applyFont="1" applyFill="1" applyBorder="1"/>
    <xf numFmtId="0" fontId="0" fillId="2" borderId="9" xfId="0" applyFill="1" applyBorder="1"/>
    <xf numFmtId="0" fontId="0" fillId="2" borderId="0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5" xfId="0" applyFill="1" applyBorder="1"/>
    <xf numFmtId="0" fontId="0" fillId="2" borderId="15" xfId="0" applyFill="1" applyBorder="1"/>
    <xf numFmtId="0" fontId="0" fillId="2" borderId="6" xfId="0" applyFill="1" applyBorder="1"/>
    <xf numFmtId="0" fontId="0" fillId="2" borderId="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2" fontId="1" fillId="2" borderId="12" xfId="0" applyNumberFormat="1" applyFont="1" applyFill="1" applyBorder="1" applyAlignment="1">
      <alignment horizontal="center" vertical="center"/>
    </xf>
    <xf numFmtId="0" fontId="0" fillId="2" borderId="12" xfId="0" applyFill="1" applyBorder="1" applyAlignment="1">
      <alignment vertical="center"/>
    </xf>
    <xf numFmtId="0" fontId="0" fillId="2" borderId="12" xfId="0" applyFill="1" applyBorder="1" applyAlignment="1">
      <alignment horizontal="center" vertical="center"/>
    </xf>
    <xf numFmtId="0" fontId="0" fillId="2" borderId="7" xfId="0" applyFill="1" applyBorder="1" applyAlignment="1">
      <alignment vertical="center"/>
    </xf>
    <xf numFmtId="0" fontId="0" fillId="0" borderId="0" xfId="0" applyAlignment="1">
      <alignment vertical="center"/>
    </xf>
    <xf numFmtId="165" fontId="0" fillId="0" borderId="9" xfId="0" applyNumberFormat="1" applyBorder="1" applyAlignment="1">
      <alignment horizontal="center"/>
    </xf>
    <xf numFmtId="165" fontId="3" fillId="0" borderId="9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1" fillId="2" borderId="1" xfId="0" applyFont="1" applyFill="1" applyBorder="1"/>
    <xf numFmtId="0" fontId="3" fillId="0" borderId="9" xfId="0" applyFont="1" applyBorder="1"/>
    <xf numFmtId="0" fontId="0" fillId="0" borderId="9" xfId="0" applyFont="1" applyBorder="1"/>
    <xf numFmtId="166" fontId="3" fillId="0" borderId="6" xfId="0" applyNumberFormat="1" applyFont="1" applyBorder="1" applyAlignment="1">
      <alignment horizontal="center"/>
    </xf>
    <xf numFmtId="0" fontId="3" fillId="0" borderId="6" xfId="0" applyFont="1" applyBorder="1"/>
    <xf numFmtId="0" fontId="0" fillId="0" borderId="15" xfId="0" applyFill="1" applyBorder="1" applyAlignment="1">
      <alignment horizontal="center"/>
    </xf>
    <xf numFmtId="0" fontId="0" fillId="0" borderId="1" xfId="0" applyBorder="1"/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0" borderId="13" xfId="0" applyBorder="1"/>
    <xf numFmtId="0" fontId="0" fillId="0" borderId="15" xfId="0" applyBorder="1"/>
    <xf numFmtId="0" fontId="0" fillId="0" borderId="11" xfId="0" applyFill="1" applyBorder="1" applyAlignment="1">
      <alignment horizontal="center"/>
    </xf>
    <xf numFmtId="2" fontId="5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vertical="center"/>
    </xf>
    <xf numFmtId="0" fontId="4" fillId="3" borderId="0" xfId="0" applyFont="1" applyFill="1"/>
    <xf numFmtId="0" fontId="0" fillId="0" borderId="0" xfId="0" applyFill="1" applyBorder="1" applyAlignment="1">
      <alignment horizontal="center"/>
    </xf>
    <xf numFmtId="0" fontId="8" fillId="2" borderId="15" xfId="0" applyFont="1" applyFill="1" applyBorder="1"/>
    <xf numFmtId="0" fontId="9" fillId="0" borderId="1" xfId="0" applyFont="1" applyBorder="1"/>
    <xf numFmtId="0" fontId="9" fillId="2" borderId="9" xfId="0" applyFont="1" applyFill="1" applyBorder="1"/>
    <xf numFmtId="0" fontId="9" fillId="0" borderId="1" xfId="0" applyFont="1" applyBorder="1" applyAlignment="1">
      <alignment horizontal="center" wrapText="1"/>
    </xf>
    <xf numFmtId="0" fontId="9" fillId="2" borderId="0" xfId="0" applyFont="1" applyFill="1" applyBorder="1"/>
    <xf numFmtId="0" fontId="9" fillId="0" borderId="4" xfId="0" applyFont="1" applyBorder="1" applyAlignment="1">
      <alignment horizontal="center" wrapText="1"/>
    </xf>
    <xf numFmtId="0" fontId="8" fillId="2" borderId="0" xfId="0" applyFont="1" applyFill="1" applyBorder="1"/>
    <xf numFmtId="0" fontId="8" fillId="2" borderId="6" xfId="0" applyFont="1" applyFill="1" applyBorder="1"/>
    <xf numFmtId="0" fontId="9" fillId="0" borderId="2" xfId="0" applyFont="1" applyBorder="1" applyAlignment="1">
      <alignment horizontal="center" wrapText="1"/>
    </xf>
    <xf numFmtId="0" fontId="8" fillId="2" borderId="9" xfId="0" applyFont="1" applyFill="1" applyBorder="1"/>
    <xf numFmtId="0" fontId="8" fillId="0" borderId="0" xfId="0" applyFont="1"/>
    <xf numFmtId="0" fontId="0" fillId="0" borderId="9" xfId="0" applyFill="1" applyBorder="1"/>
    <xf numFmtId="0" fontId="0" fillId="0" borderId="6" xfId="0" applyFill="1" applyBorder="1"/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0" fontId="0" fillId="0" borderId="10" xfId="0" applyFill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1"/>
  <sheetViews>
    <sheetView tabSelected="1" topLeftCell="A4" zoomScale="80" zoomScaleNormal="80" workbookViewId="0">
      <pane ySplit="1200" activePane="bottomLeft"/>
      <selection activeCell="A4" sqref="A1:A1048576"/>
      <selection pane="bottomLeft" activeCell="U15" sqref="U15"/>
    </sheetView>
  </sheetViews>
  <sheetFormatPr defaultRowHeight="15" x14ac:dyDescent="0.25"/>
  <cols>
    <col min="1" max="1" width="3.28515625" customWidth="1"/>
    <col min="2" max="2" width="59.140625" customWidth="1"/>
    <col min="3" max="3" width="3.140625" customWidth="1"/>
    <col min="4" max="4" width="12.7109375" customWidth="1"/>
    <col min="5" max="5" width="3" customWidth="1"/>
    <col min="6" max="6" width="11.5703125" customWidth="1"/>
    <col min="7" max="7" width="16" customWidth="1"/>
    <col min="8" max="8" width="12.5703125" customWidth="1"/>
    <col min="9" max="9" width="2.7109375" customWidth="1"/>
    <col min="10" max="10" width="14.5703125" customWidth="1"/>
    <col min="11" max="11" width="17.28515625" customWidth="1"/>
    <col min="12" max="12" width="16" customWidth="1"/>
    <col min="13" max="13" width="16.7109375" customWidth="1"/>
    <col min="14" max="14" width="18.85546875" style="1" customWidth="1"/>
    <col min="15" max="15" width="16.140625" customWidth="1"/>
    <col min="16" max="16" width="3.5703125" customWidth="1"/>
    <col min="17" max="17" width="16.140625" customWidth="1"/>
    <col min="18" max="18" width="3.85546875" customWidth="1"/>
  </cols>
  <sheetData>
    <row r="1" spans="1:18" ht="18.75" customHeight="1" x14ac:dyDescent="0.25">
      <c r="A1" s="23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/>
      <c r="O1" s="51"/>
      <c r="P1" s="24"/>
      <c r="Q1" s="51"/>
      <c r="R1" s="25"/>
    </row>
    <row r="2" spans="1:18" ht="27" customHeight="1" x14ac:dyDescent="0.25">
      <c r="A2" s="26"/>
      <c r="B2" s="81" t="s">
        <v>70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3"/>
      <c r="P2" s="27"/>
      <c r="R2" s="21"/>
    </row>
    <row r="3" spans="1:18" ht="19.5" customHeight="1" x14ac:dyDescent="0.25">
      <c r="A3" s="26"/>
      <c r="B3" s="18"/>
      <c r="C3" s="19"/>
      <c r="D3" s="18"/>
      <c r="E3" s="19"/>
      <c r="F3" s="81" t="s">
        <v>25</v>
      </c>
      <c r="G3" s="82"/>
      <c r="H3" s="83"/>
      <c r="I3" s="28"/>
      <c r="J3" s="81" t="s">
        <v>34</v>
      </c>
      <c r="K3" s="82"/>
      <c r="L3" s="82"/>
      <c r="M3" s="82"/>
      <c r="N3" s="82"/>
      <c r="O3" s="83"/>
      <c r="P3" s="27"/>
      <c r="Q3" s="50"/>
      <c r="R3" s="21"/>
    </row>
    <row r="4" spans="1:18" s="72" customFormat="1" ht="94.5" customHeight="1" x14ac:dyDescent="0.2">
      <c r="A4" s="62"/>
      <c r="B4" s="63" t="s">
        <v>0</v>
      </c>
      <c r="C4" s="64"/>
      <c r="D4" s="65" t="s">
        <v>7</v>
      </c>
      <c r="E4" s="66"/>
      <c r="F4" s="65" t="s">
        <v>65</v>
      </c>
      <c r="G4" s="67" t="s">
        <v>64</v>
      </c>
      <c r="H4" s="67" t="s">
        <v>66</v>
      </c>
      <c r="I4" s="68"/>
      <c r="J4" s="65" t="s">
        <v>35</v>
      </c>
      <c r="K4" s="78" t="s">
        <v>67</v>
      </c>
      <c r="L4" s="78" t="s">
        <v>58</v>
      </c>
      <c r="M4" s="78" t="s">
        <v>68</v>
      </c>
      <c r="N4" s="79" t="s">
        <v>63</v>
      </c>
      <c r="O4" s="67" t="s">
        <v>36</v>
      </c>
      <c r="P4" s="69"/>
      <c r="Q4" s="70" t="s">
        <v>55</v>
      </c>
      <c r="R4" s="71"/>
    </row>
    <row r="5" spans="1:18" ht="16.5" customHeight="1" x14ac:dyDescent="0.25">
      <c r="A5" s="26"/>
      <c r="B5" s="11" t="s">
        <v>38</v>
      </c>
      <c r="C5" s="20"/>
      <c r="D5" s="8"/>
      <c r="E5" s="22"/>
      <c r="F5" s="5"/>
      <c r="G5" s="3"/>
      <c r="H5" s="3"/>
      <c r="I5" s="22"/>
      <c r="J5" s="5"/>
      <c r="K5" s="76"/>
      <c r="L5" s="77"/>
      <c r="M5" s="74"/>
      <c r="N5" s="75"/>
      <c r="O5" s="17"/>
      <c r="P5" s="27"/>
      <c r="Q5" s="53"/>
      <c r="R5" s="21"/>
    </row>
    <row r="6" spans="1:18" x14ac:dyDescent="0.25">
      <c r="A6" s="26"/>
      <c r="B6" s="6" t="s">
        <v>8</v>
      </c>
      <c r="C6" s="21"/>
      <c r="D6" s="9">
        <v>1.1000000000000001</v>
      </c>
      <c r="E6" s="22"/>
      <c r="F6" s="9">
        <f>SUM(G6/60)</f>
        <v>6.6666666666666666E-2</v>
      </c>
      <c r="G6" s="47">
        <v>4</v>
      </c>
      <c r="H6" s="13">
        <f>SUM(G6*8)</f>
        <v>32</v>
      </c>
      <c r="I6" s="22"/>
      <c r="J6" s="14" t="s">
        <v>56</v>
      </c>
      <c r="K6" s="76" t="s">
        <v>42</v>
      </c>
      <c r="L6" s="77" t="s">
        <v>59</v>
      </c>
      <c r="M6" s="77" t="s">
        <v>44</v>
      </c>
      <c r="N6" s="76">
        <v>175</v>
      </c>
      <c r="O6" s="14">
        <v>16</v>
      </c>
      <c r="P6" s="27"/>
      <c r="Q6" s="49" t="s">
        <v>12</v>
      </c>
      <c r="R6" s="21"/>
    </row>
    <row r="7" spans="1:18" x14ac:dyDescent="0.25">
      <c r="A7" s="26"/>
      <c r="B7" s="6" t="s">
        <v>9</v>
      </c>
      <c r="C7" s="21"/>
      <c r="D7" s="9">
        <v>1.1000000000000001</v>
      </c>
      <c r="E7" s="22"/>
      <c r="F7" s="9">
        <f>SUM(G7/60)</f>
        <v>6.6666666666666666E-2</v>
      </c>
      <c r="G7" s="47">
        <v>4</v>
      </c>
      <c r="H7" s="13">
        <f>SUM(G7*8)</f>
        <v>32</v>
      </c>
      <c r="I7" s="22"/>
      <c r="J7" s="14" t="s">
        <v>56</v>
      </c>
      <c r="K7" s="76" t="s">
        <v>42</v>
      </c>
      <c r="L7" s="77" t="s">
        <v>59</v>
      </c>
      <c r="M7" s="77" t="s">
        <v>44</v>
      </c>
      <c r="N7" s="76">
        <v>176</v>
      </c>
      <c r="O7" s="14">
        <v>16</v>
      </c>
      <c r="P7" s="27"/>
      <c r="Q7" s="49" t="s">
        <v>12</v>
      </c>
      <c r="R7" s="21"/>
    </row>
    <row r="8" spans="1:18" x14ac:dyDescent="0.25">
      <c r="A8" s="26"/>
      <c r="B8" s="6" t="s">
        <v>10</v>
      </c>
      <c r="C8" s="21"/>
      <c r="D8" s="9">
        <v>1.1000000000000001</v>
      </c>
      <c r="E8" s="22"/>
      <c r="F8" s="9">
        <f>SUM(G8/60)</f>
        <v>6.6666666666666666E-2</v>
      </c>
      <c r="G8" s="47">
        <v>4</v>
      </c>
      <c r="H8" s="13">
        <f>SUM(G8*8)</f>
        <v>32</v>
      </c>
      <c r="I8" s="22" t="s">
        <v>14</v>
      </c>
      <c r="J8" s="14" t="s">
        <v>56</v>
      </c>
      <c r="K8" s="76" t="s">
        <v>42</v>
      </c>
      <c r="L8" s="77" t="s">
        <v>59</v>
      </c>
      <c r="M8" s="77" t="s">
        <v>44</v>
      </c>
      <c r="N8" s="76">
        <v>177</v>
      </c>
      <c r="O8" s="14">
        <v>16</v>
      </c>
      <c r="P8" s="27"/>
      <c r="Q8" s="49" t="s">
        <v>12</v>
      </c>
      <c r="R8" s="21"/>
    </row>
    <row r="9" spans="1:18" x14ac:dyDescent="0.25">
      <c r="A9" s="26"/>
      <c r="B9" s="6" t="s">
        <v>11</v>
      </c>
      <c r="C9" s="21"/>
      <c r="D9" s="9">
        <v>1.1000000000000001</v>
      </c>
      <c r="E9" s="22"/>
      <c r="F9" s="9">
        <f>SUM(G9/60)</f>
        <v>6.6666666666666666E-2</v>
      </c>
      <c r="G9" s="47">
        <v>4</v>
      </c>
      <c r="H9" s="13">
        <f>SUM(G9*8)</f>
        <v>32</v>
      </c>
      <c r="I9" s="22" t="s">
        <v>14</v>
      </c>
      <c r="J9" s="14" t="s">
        <v>56</v>
      </c>
      <c r="K9" s="76" t="s">
        <v>42</v>
      </c>
      <c r="L9" s="77" t="s">
        <v>59</v>
      </c>
      <c r="M9" s="77" t="s">
        <v>44</v>
      </c>
      <c r="N9" s="76">
        <v>165</v>
      </c>
      <c r="O9" s="14">
        <v>16</v>
      </c>
      <c r="P9" s="27"/>
      <c r="Q9" s="49" t="s">
        <v>12</v>
      </c>
      <c r="R9" s="21"/>
    </row>
    <row r="10" spans="1:18" ht="18.75" customHeight="1" x14ac:dyDescent="0.25">
      <c r="A10" s="26"/>
      <c r="B10" s="11" t="s">
        <v>37</v>
      </c>
      <c r="C10" s="20"/>
      <c r="D10" s="9"/>
      <c r="E10" s="22"/>
      <c r="F10" s="6"/>
      <c r="G10" s="48"/>
      <c r="H10" s="4"/>
      <c r="I10" s="22"/>
      <c r="J10" s="14"/>
      <c r="K10" s="76"/>
      <c r="L10" s="77" t="s">
        <v>59</v>
      </c>
      <c r="M10" s="74"/>
      <c r="N10" s="76"/>
      <c r="O10" s="14"/>
      <c r="P10" s="27"/>
      <c r="Q10" s="54"/>
      <c r="R10" s="21"/>
    </row>
    <row r="11" spans="1:18" x14ac:dyDescent="0.25">
      <c r="A11" s="26"/>
      <c r="B11" s="6" t="s">
        <v>1</v>
      </c>
      <c r="C11" s="21"/>
      <c r="D11" s="9">
        <v>2.8</v>
      </c>
      <c r="E11" s="22"/>
      <c r="F11" s="7">
        <v>5.7000000000000002E-2</v>
      </c>
      <c r="G11" s="38">
        <f>SUM(F11*60)</f>
        <v>3.42</v>
      </c>
      <c r="H11" s="13">
        <f>SUM(G11*8)</f>
        <v>27.36</v>
      </c>
      <c r="I11" s="22"/>
      <c r="J11" s="14" t="s">
        <v>56</v>
      </c>
      <c r="K11" s="76" t="s">
        <v>42</v>
      </c>
      <c r="L11" s="77" t="s">
        <v>59</v>
      </c>
      <c r="M11" s="77" t="s">
        <v>44</v>
      </c>
      <c r="N11" s="76">
        <v>175</v>
      </c>
      <c r="O11" s="14">
        <v>16</v>
      </c>
      <c r="P11" s="27"/>
      <c r="Q11" s="49" t="s">
        <v>12</v>
      </c>
      <c r="R11" s="21"/>
    </row>
    <row r="12" spans="1:18" x14ac:dyDescent="0.25">
      <c r="A12" s="26"/>
      <c r="B12" s="6" t="s">
        <v>2</v>
      </c>
      <c r="C12" s="21"/>
      <c r="D12" s="9">
        <v>3.8</v>
      </c>
      <c r="E12" s="22"/>
      <c r="F12" s="7">
        <v>0.113</v>
      </c>
      <c r="G12" s="38">
        <f>SUM(F12*60)</f>
        <v>6.78</v>
      </c>
      <c r="H12" s="13">
        <f>SUM(G12*8)</f>
        <v>54.24</v>
      </c>
      <c r="I12" s="22"/>
      <c r="J12" s="14" t="s">
        <v>56</v>
      </c>
      <c r="K12" s="76" t="s">
        <v>42</v>
      </c>
      <c r="L12" s="77" t="s">
        <v>59</v>
      </c>
      <c r="M12" s="77" t="s">
        <v>45</v>
      </c>
      <c r="N12" s="76">
        <v>175</v>
      </c>
      <c r="O12" s="14">
        <v>16</v>
      </c>
      <c r="P12" s="27"/>
      <c r="Q12" s="49" t="s">
        <v>12</v>
      </c>
      <c r="R12" s="21"/>
    </row>
    <row r="13" spans="1:18" x14ac:dyDescent="0.25">
      <c r="A13" s="26"/>
      <c r="B13" s="6" t="s">
        <v>3</v>
      </c>
      <c r="C13" s="21"/>
      <c r="D13" s="9">
        <v>4</v>
      </c>
      <c r="E13" s="22"/>
      <c r="F13" s="7">
        <f>SUM(G13/60)</f>
        <v>0.113</v>
      </c>
      <c r="G13" s="38">
        <f>SUM(F12*60)</f>
        <v>6.78</v>
      </c>
      <c r="H13" s="13">
        <f>SUM(G13*8)</f>
        <v>54.24</v>
      </c>
      <c r="I13" s="22"/>
      <c r="J13" s="14" t="s">
        <v>56</v>
      </c>
      <c r="K13" s="76" t="s">
        <v>42</v>
      </c>
      <c r="L13" s="77" t="s">
        <v>59</v>
      </c>
      <c r="M13" s="77" t="s">
        <v>45</v>
      </c>
      <c r="N13" s="76">
        <v>175</v>
      </c>
      <c r="O13" s="14">
        <v>16</v>
      </c>
      <c r="P13" s="27"/>
      <c r="Q13" s="49" t="s">
        <v>12</v>
      </c>
      <c r="R13" s="21"/>
    </row>
    <row r="14" spans="1:18" ht="17.25" customHeight="1" x14ac:dyDescent="0.25">
      <c r="A14" s="26"/>
      <c r="B14" s="11" t="s">
        <v>39</v>
      </c>
      <c r="C14" s="21"/>
      <c r="D14" s="9"/>
      <c r="E14" s="22"/>
      <c r="F14" s="7"/>
      <c r="G14" s="38"/>
      <c r="H14" s="13"/>
      <c r="I14" s="22"/>
      <c r="J14" s="14"/>
      <c r="K14" s="76"/>
      <c r="L14" s="77"/>
      <c r="M14" s="77"/>
      <c r="N14" s="76"/>
      <c r="O14" s="14" t="s">
        <v>14</v>
      </c>
      <c r="P14" s="27"/>
      <c r="Q14" s="54"/>
      <c r="R14" s="21"/>
    </row>
    <row r="15" spans="1:18" x14ac:dyDescent="0.25">
      <c r="A15" s="26"/>
      <c r="B15" s="6" t="s">
        <v>21</v>
      </c>
      <c r="C15" s="21"/>
      <c r="D15" s="9">
        <v>3.3</v>
      </c>
      <c r="E15" s="22"/>
      <c r="F15" s="7">
        <v>0.126</v>
      </c>
      <c r="G15" s="38">
        <v>7.6</v>
      </c>
      <c r="H15" s="13">
        <f t="shared" ref="H15:H21" si="0">SUM(G15*8)</f>
        <v>60.8</v>
      </c>
      <c r="I15" s="22"/>
      <c r="J15" s="14" t="s">
        <v>56</v>
      </c>
      <c r="K15" s="76" t="s">
        <v>42</v>
      </c>
      <c r="L15" s="77" t="s">
        <v>59</v>
      </c>
      <c r="M15" s="77" t="s">
        <v>45</v>
      </c>
      <c r="N15" s="76">
        <v>350</v>
      </c>
      <c r="O15" s="14">
        <v>16</v>
      </c>
      <c r="P15" s="27"/>
      <c r="Q15" s="49" t="s">
        <v>13</v>
      </c>
      <c r="R15" s="21"/>
    </row>
    <row r="16" spans="1:18" x14ac:dyDescent="0.25">
      <c r="A16" s="26"/>
      <c r="B16" s="6" t="s">
        <v>22</v>
      </c>
      <c r="C16" s="21"/>
      <c r="D16" s="9">
        <v>3.3</v>
      </c>
      <c r="E16" s="22"/>
      <c r="F16" s="7">
        <f>SUM(G16/60)</f>
        <v>9.6666666666666665E-2</v>
      </c>
      <c r="G16" s="38">
        <v>5.8</v>
      </c>
      <c r="H16" s="13">
        <f t="shared" si="0"/>
        <v>46.4</v>
      </c>
      <c r="I16" s="22"/>
      <c r="J16" s="14" t="s">
        <v>56</v>
      </c>
      <c r="K16" s="76" t="s">
        <v>42</v>
      </c>
      <c r="L16" s="77" t="s">
        <v>59</v>
      </c>
      <c r="M16" s="77" t="s">
        <v>44</v>
      </c>
      <c r="N16" s="76">
        <v>175</v>
      </c>
      <c r="O16" s="14">
        <v>16</v>
      </c>
      <c r="P16" s="27"/>
      <c r="Q16" s="49" t="s">
        <v>13</v>
      </c>
      <c r="R16" s="21"/>
    </row>
    <row r="17" spans="1:18" x14ac:dyDescent="0.25">
      <c r="A17" s="26"/>
      <c r="B17" s="6" t="s">
        <v>4</v>
      </c>
      <c r="C17" s="21"/>
      <c r="D17" s="9">
        <v>7.9</v>
      </c>
      <c r="E17" s="22"/>
      <c r="F17" s="7">
        <v>0.185</v>
      </c>
      <c r="G17" s="38">
        <f>SUM(F17*60)</f>
        <v>11.1</v>
      </c>
      <c r="H17" s="13">
        <f t="shared" si="0"/>
        <v>88.8</v>
      </c>
      <c r="I17" s="22"/>
      <c r="J17" s="14" t="s">
        <v>56</v>
      </c>
      <c r="K17" s="76" t="s">
        <v>42</v>
      </c>
      <c r="L17" s="77" t="s">
        <v>60</v>
      </c>
      <c r="M17" s="77" t="s">
        <v>46</v>
      </c>
      <c r="N17" s="76">
        <v>350</v>
      </c>
      <c r="O17" s="14">
        <v>50</v>
      </c>
      <c r="P17" s="27"/>
      <c r="Q17" s="49" t="s">
        <v>13</v>
      </c>
      <c r="R17" s="21"/>
    </row>
    <row r="18" spans="1:18" x14ac:dyDescent="0.25">
      <c r="A18" s="26"/>
      <c r="B18" s="6" t="s">
        <v>23</v>
      </c>
      <c r="C18" s="21"/>
      <c r="D18" s="9">
        <v>3.3</v>
      </c>
      <c r="E18" s="22"/>
      <c r="F18" s="7">
        <f>0.097*2</f>
        <v>0.19400000000000001</v>
      </c>
      <c r="G18" s="38">
        <f>SUM(F18*60)</f>
        <v>11.64</v>
      </c>
      <c r="H18" s="13">
        <f t="shared" si="0"/>
        <v>93.12</v>
      </c>
      <c r="I18" s="22"/>
      <c r="J18" s="14" t="s">
        <v>56</v>
      </c>
      <c r="K18" s="76" t="s">
        <v>42</v>
      </c>
      <c r="L18" s="77" t="s">
        <v>60</v>
      </c>
      <c r="M18" s="77" t="s">
        <v>46</v>
      </c>
      <c r="N18" s="76">
        <v>350</v>
      </c>
      <c r="O18" s="14">
        <v>50</v>
      </c>
      <c r="P18" s="27"/>
      <c r="Q18" s="49" t="s">
        <v>13</v>
      </c>
      <c r="R18" s="21"/>
    </row>
    <row r="19" spans="1:18" x14ac:dyDescent="0.25">
      <c r="A19" s="26"/>
      <c r="B19" s="6" t="s">
        <v>24</v>
      </c>
      <c r="C19" s="21"/>
      <c r="D19" s="9">
        <v>3.3</v>
      </c>
      <c r="E19" s="22"/>
      <c r="F19" s="7">
        <f>SUM(G19/60)</f>
        <v>0.13166666666666668</v>
      </c>
      <c r="G19" s="38">
        <v>7.9</v>
      </c>
      <c r="H19" s="13">
        <f t="shared" si="0"/>
        <v>63.2</v>
      </c>
      <c r="I19" s="22"/>
      <c r="J19" s="14" t="s">
        <v>56</v>
      </c>
      <c r="K19" s="76" t="s">
        <v>42</v>
      </c>
      <c r="L19" s="77" t="s">
        <v>60</v>
      </c>
      <c r="M19" s="77" t="s">
        <v>45</v>
      </c>
      <c r="N19" s="76">
        <v>350</v>
      </c>
      <c r="O19" s="14">
        <v>16</v>
      </c>
      <c r="P19" s="27"/>
      <c r="Q19" s="49" t="s">
        <v>13</v>
      </c>
      <c r="R19" s="21"/>
    </row>
    <row r="20" spans="1:18" x14ac:dyDescent="0.25">
      <c r="A20" s="26"/>
      <c r="B20" s="6" t="s">
        <v>5</v>
      </c>
      <c r="C20" s="21"/>
      <c r="D20" s="9">
        <v>3.8</v>
      </c>
      <c r="E20" s="22"/>
      <c r="F20" s="7">
        <v>0.113</v>
      </c>
      <c r="G20" s="38">
        <f>SUM(6.78*2)</f>
        <v>13.56</v>
      </c>
      <c r="H20" s="13">
        <f t="shared" si="0"/>
        <v>108.48</v>
      </c>
      <c r="I20" s="22"/>
      <c r="J20" s="14" t="s">
        <v>56</v>
      </c>
      <c r="K20" s="76" t="s">
        <v>42</v>
      </c>
      <c r="L20" s="77" t="s">
        <v>60</v>
      </c>
      <c r="M20" s="77" t="s">
        <v>46</v>
      </c>
      <c r="N20" s="76">
        <v>350</v>
      </c>
      <c r="O20" s="14">
        <v>50</v>
      </c>
      <c r="P20" s="27"/>
      <c r="Q20" s="49" t="s">
        <v>13</v>
      </c>
      <c r="R20" s="21"/>
    </row>
    <row r="21" spans="1:18" x14ac:dyDescent="0.25">
      <c r="A21" s="26"/>
      <c r="B21" s="6" t="s">
        <v>6</v>
      </c>
      <c r="C21" s="21"/>
      <c r="D21" s="9">
        <v>16</v>
      </c>
      <c r="E21" s="22"/>
      <c r="F21" s="7">
        <v>0.36</v>
      </c>
      <c r="G21" s="38">
        <f>SUM(F21*60)</f>
        <v>21.599999999999998</v>
      </c>
      <c r="H21" s="13">
        <f t="shared" si="0"/>
        <v>172.79999999999998</v>
      </c>
      <c r="I21" s="22"/>
      <c r="J21" s="14" t="s">
        <v>56</v>
      </c>
      <c r="K21" s="76" t="s">
        <v>42</v>
      </c>
      <c r="L21" s="77" t="s">
        <v>61</v>
      </c>
      <c r="M21" s="77" t="s">
        <v>43</v>
      </c>
      <c r="N21" s="76">
        <v>1400</v>
      </c>
      <c r="O21" s="14">
        <v>50</v>
      </c>
      <c r="P21" s="27"/>
      <c r="Q21" s="49" t="s">
        <v>13</v>
      </c>
      <c r="R21" s="21"/>
    </row>
    <row r="22" spans="1:18" ht="18" customHeight="1" x14ac:dyDescent="0.25">
      <c r="A22" s="26"/>
      <c r="B22" s="11" t="s">
        <v>40</v>
      </c>
      <c r="C22" s="20"/>
      <c r="D22" s="9"/>
      <c r="E22" s="22"/>
      <c r="F22" s="7"/>
      <c r="G22" s="38"/>
      <c r="H22" s="13"/>
      <c r="I22" s="22"/>
      <c r="J22" s="14"/>
      <c r="K22" s="76"/>
      <c r="L22" s="77"/>
      <c r="M22" s="74"/>
      <c r="N22" s="76"/>
      <c r="O22" s="14" t="s">
        <v>14</v>
      </c>
      <c r="P22" s="27"/>
      <c r="Q22" s="54"/>
      <c r="R22" s="21"/>
    </row>
    <row r="23" spans="1:18" x14ac:dyDescent="0.25">
      <c r="A23" s="26"/>
      <c r="B23" s="6" t="s">
        <v>53</v>
      </c>
      <c r="C23" s="21"/>
      <c r="D23" s="9">
        <v>8</v>
      </c>
      <c r="E23" s="22"/>
      <c r="F23" s="36">
        <v>0.25</v>
      </c>
      <c r="G23" s="38">
        <f t="shared" ref="G23:G27" si="1">SUM(F23*60)</f>
        <v>15</v>
      </c>
      <c r="H23" s="13">
        <f t="shared" ref="H23:H27" si="2">SUM(G23*8)</f>
        <v>120</v>
      </c>
      <c r="I23" s="22"/>
      <c r="J23" s="14" t="s">
        <v>56</v>
      </c>
      <c r="K23" s="76" t="s">
        <v>42</v>
      </c>
      <c r="L23" s="77" t="s">
        <v>60</v>
      </c>
      <c r="M23" s="77" t="s">
        <v>43</v>
      </c>
      <c r="N23" s="76">
        <v>1400</v>
      </c>
      <c r="O23" s="14">
        <v>50</v>
      </c>
      <c r="P23" s="27"/>
      <c r="Q23" s="49" t="s">
        <v>13</v>
      </c>
      <c r="R23" s="21"/>
    </row>
    <row r="24" spans="1:18" x14ac:dyDescent="0.25">
      <c r="A24" s="26"/>
      <c r="B24" s="6" t="s">
        <v>54</v>
      </c>
      <c r="C24" s="21"/>
      <c r="D24" s="9">
        <v>12</v>
      </c>
      <c r="E24" s="22"/>
      <c r="F24" s="36">
        <v>0.36</v>
      </c>
      <c r="G24" s="38">
        <f t="shared" si="1"/>
        <v>21.599999999999998</v>
      </c>
      <c r="H24" s="13">
        <f t="shared" si="2"/>
        <v>172.79999999999998</v>
      </c>
      <c r="I24" s="22"/>
      <c r="J24" s="14" t="s">
        <v>56</v>
      </c>
      <c r="K24" s="76" t="s">
        <v>42</v>
      </c>
      <c r="L24" s="77" t="s">
        <v>61</v>
      </c>
      <c r="M24" s="77" t="s">
        <v>43</v>
      </c>
      <c r="N24" s="76">
        <v>1400</v>
      </c>
      <c r="O24" s="14">
        <v>50</v>
      </c>
      <c r="P24" s="27"/>
      <c r="Q24" s="49" t="s">
        <v>13</v>
      </c>
      <c r="R24" s="21"/>
    </row>
    <row r="25" spans="1:18" x14ac:dyDescent="0.25">
      <c r="A25" s="26"/>
      <c r="B25" s="6" t="s">
        <v>15</v>
      </c>
      <c r="C25" s="21"/>
      <c r="D25" s="9">
        <v>9</v>
      </c>
      <c r="E25" s="22"/>
      <c r="F25" s="36">
        <v>0.16</v>
      </c>
      <c r="G25" s="38">
        <f t="shared" si="1"/>
        <v>9.6</v>
      </c>
      <c r="H25" s="13">
        <f t="shared" si="2"/>
        <v>76.8</v>
      </c>
      <c r="I25" s="22"/>
      <c r="J25" s="14" t="s">
        <v>56</v>
      </c>
      <c r="K25" s="76" t="s">
        <v>42</v>
      </c>
      <c r="L25" s="77" t="s">
        <v>60</v>
      </c>
      <c r="M25" s="77" t="s">
        <v>46</v>
      </c>
      <c r="N25" s="76">
        <v>350</v>
      </c>
      <c r="O25" s="14">
        <v>50</v>
      </c>
      <c r="P25" s="27"/>
      <c r="Q25" s="49" t="s">
        <v>13</v>
      </c>
      <c r="R25" s="21"/>
    </row>
    <row r="26" spans="1:18" x14ac:dyDescent="0.25">
      <c r="A26" s="26"/>
      <c r="B26" s="6" t="s">
        <v>16</v>
      </c>
      <c r="C26" s="21"/>
      <c r="D26" s="9">
        <v>9</v>
      </c>
      <c r="E26" s="22"/>
      <c r="F26" s="36">
        <v>0.24</v>
      </c>
      <c r="G26" s="38">
        <f t="shared" si="1"/>
        <v>14.399999999999999</v>
      </c>
      <c r="H26" s="13">
        <f t="shared" si="2"/>
        <v>115.19999999999999</v>
      </c>
      <c r="I26" s="22"/>
      <c r="J26" s="14" t="s">
        <v>56</v>
      </c>
      <c r="K26" s="76" t="s">
        <v>42</v>
      </c>
      <c r="L26" s="77" t="s">
        <v>60</v>
      </c>
      <c r="M26" s="77" t="s">
        <v>43</v>
      </c>
      <c r="N26" s="76">
        <v>1400</v>
      </c>
      <c r="O26" s="14">
        <v>50</v>
      </c>
      <c r="P26" s="27"/>
      <c r="Q26" s="49" t="s">
        <v>13</v>
      </c>
      <c r="R26" s="21"/>
    </row>
    <row r="27" spans="1:18" x14ac:dyDescent="0.25">
      <c r="A27" s="26"/>
      <c r="B27" s="6" t="s">
        <v>17</v>
      </c>
      <c r="C27" s="21"/>
      <c r="D27" s="9">
        <v>9</v>
      </c>
      <c r="E27" s="22"/>
      <c r="F27" s="36">
        <v>0.3</v>
      </c>
      <c r="G27" s="38">
        <f t="shared" si="1"/>
        <v>18</v>
      </c>
      <c r="H27" s="13">
        <f t="shared" si="2"/>
        <v>144</v>
      </c>
      <c r="I27" s="22"/>
      <c r="J27" s="14" t="s">
        <v>56</v>
      </c>
      <c r="K27" s="76" t="s">
        <v>42</v>
      </c>
      <c r="L27" s="77" t="s">
        <v>61</v>
      </c>
      <c r="M27" s="77" t="s">
        <v>43</v>
      </c>
      <c r="N27" s="76">
        <v>1400</v>
      </c>
      <c r="O27" s="14">
        <v>50</v>
      </c>
      <c r="P27" s="27"/>
      <c r="Q27" s="49" t="s">
        <v>13</v>
      </c>
      <c r="R27" s="21"/>
    </row>
    <row r="28" spans="1:18" ht="18.75" customHeight="1" x14ac:dyDescent="0.25">
      <c r="A28" s="26"/>
      <c r="B28" s="11" t="s">
        <v>41</v>
      </c>
      <c r="C28" s="21"/>
      <c r="D28" s="9"/>
      <c r="E28" s="21"/>
      <c r="F28" s="7"/>
      <c r="G28" s="7"/>
      <c r="H28" s="7"/>
      <c r="I28" s="21"/>
      <c r="J28" s="6"/>
      <c r="K28" s="73"/>
      <c r="L28" s="73"/>
      <c r="M28" s="73"/>
      <c r="N28" s="76"/>
      <c r="O28" s="14"/>
      <c r="P28" s="27"/>
      <c r="Q28" s="54"/>
      <c r="R28" s="21"/>
    </row>
    <row r="29" spans="1:18" x14ac:dyDescent="0.25">
      <c r="A29" s="26"/>
      <c r="B29" s="6" t="s">
        <v>18</v>
      </c>
      <c r="C29" s="21"/>
      <c r="D29" s="9">
        <v>9</v>
      </c>
      <c r="E29" s="22"/>
      <c r="F29" s="37">
        <v>0.16</v>
      </c>
      <c r="G29" s="38">
        <f>SUM(F29*60)</f>
        <v>9.6</v>
      </c>
      <c r="H29" s="38">
        <f t="shared" ref="H29:H31" si="3">SUM(G29*8)</f>
        <v>76.8</v>
      </c>
      <c r="I29" s="22"/>
      <c r="J29" s="14" t="s">
        <v>56</v>
      </c>
      <c r="K29" s="76" t="s">
        <v>42</v>
      </c>
      <c r="L29" s="77" t="s">
        <v>60</v>
      </c>
      <c r="M29" s="77" t="s">
        <v>46</v>
      </c>
      <c r="N29" s="76">
        <v>350</v>
      </c>
      <c r="O29" s="14">
        <v>50</v>
      </c>
      <c r="P29" s="27"/>
      <c r="Q29" s="49" t="s">
        <v>13</v>
      </c>
      <c r="R29" s="21"/>
    </row>
    <row r="30" spans="1:18" x14ac:dyDescent="0.25">
      <c r="A30" s="26"/>
      <c r="B30" s="6" t="s">
        <v>19</v>
      </c>
      <c r="C30" s="21"/>
      <c r="D30" s="9">
        <v>9</v>
      </c>
      <c r="E30" s="22"/>
      <c r="F30" s="37">
        <v>0.24</v>
      </c>
      <c r="G30" s="38">
        <f>SUM(F30*60)</f>
        <v>14.399999999999999</v>
      </c>
      <c r="H30" s="38">
        <f t="shared" si="3"/>
        <v>115.19999999999999</v>
      </c>
      <c r="I30" s="22"/>
      <c r="J30" s="14" t="s">
        <v>56</v>
      </c>
      <c r="K30" s="76" t="s">
        <v>42</v>
      </c>
      <c r="L30" s="77" t="s">
        <v>60</v>
      </c>
      <c r="M30" s="77" t="s">
        <v>43</v>
      </c>
      <c r="N30" s="76">
        <v>1400</v>
      </c>
      <c r="O30" s="14">
        <v>50</v>
      </c>
      <c r="P30" s="27"/>
      <c r="Q30" s="49" t="s">
        <v>13</v>
      </c>
      <c r="R30" s="21"/>
    </row>
    <row r="31" spans="1:18" x14ac:dyDescent="0.25">
      <c r="A31" s="26"/>
      <c r="B31" s="12" t="s">
        <v>20</v>
      </c>
      <c r="C31" s="21"/>
      <c r="D31" s="10">
        <v>9</v>
      </c>
      <c r="E31" s="22"/>
      <c r="F31" s="39">
        <v>0.3</v>
      </c>
      <c r="G31" s="40">
        <f>SUM(F31*60)</f>
        <v>18</v>
      </c>
      <c r="H31" s="40">
        <f t="shared" si="3"/>
        <v>144</v>
      </c>
      <c r="I31" s="22"/>
      <c r="J31" s="15" t="s">
        <v>56</v>
      </c>
      <c r="K31" s="80" t="s">
        <v>42</v>
      </c>
      <c r="L31" s="80" t="s">
        <v>61</v>
      </c>
      <c r="M31" s="80" t="s">
        <v>43</v>
      </c>
      <c r="N31" s="80">
        <v>1400</v>
      </c>
      <c r="O31" s="15">
        <v>50</v>
      </c>
      <c r="P31" s="27"/>
      <c r="Q31" s="55" t="s">
        <v>13</v>
      </c>
      <c r="R31" s="21"/>
    </row>
    <row r="32" spans="1:18" s="35" customFormat="1" ht="18.75" customHeight="1" x14ac:dyDescent="0.25">
      <c r="A32" s="29"/>
      <c r="B32" s="30" t="s">
        <v>26</v>
      </c>
      <c r="C32" s="30"/>
      <c r="D32" s="31"/>
      <c r="E32" s="30"/>
      <c r="F32" s="30"/>
      <c r="G32" s="30"/>
      <c r="H32" s="32"/>
      <c r="I32" s="32"/>
      <c r="J32" s="32"/>
      <c r="K32" s="32"/>
      <c r="L32" s="32"/>
      <c r="M32" s="32"/>
      <c r="N32" s="33"/>
      <c r="O32" s="32"/>
      <c r="P32" s="32"/>
      <c r="Q32" s="32"/>
      <c r="R32" s="34"/>
    </row>
    <row r="33" spans="2:14" x14ac:dyDescent="0.25">
      <c r="D33" s="2"/>
    </row>
    <row r="34" spans="2:14" x14ac:dyDescent="0.25">
      <c r="D34" s="2"/>
      <c r="K34" s="61" t="s">
        <v>14</v>
      </c>
    </row>
    <row r="35" spans="2:14" s="41" customFormat="1" ht="17.25" customHeight="1" x14ac:dyDescent="0.25">
      <c r="B35" s="84" t="s">
        <v>27</v>
      </c>
      <c r="C35" s="85"/>
      <c r="D35" s="85"/>
      <c r="E35" s="85"/>
      <c r="F35" s="85"/>
      <c r="G35" s="85"/>
      <c r="H35" s="86"/>
      <c r="K35" s="42" t="s">
        <v>14</v>
      </c>
      <c r="N35" s="42"/>
    </row>
    <row r="36" spans="2:14" s="41" customFormat="1" ht="15.75" x14ac:dyDescent="0.25">
      <c r="B36" s="43" t="s">
        <v>69</v>
      </c>
      <c r="G36" s="60"/>
      <c r="H36" s="60"/>
      <c r="K36" s="42" t="s">
        <v>14</v>
      </c>
      <c r="N36" s="42"/>
    </row>
    <row r="37" spans="2:14" s="41" customFormat="1" ht="15.75" x14ac:dyDescent="0.25">
      <c r="B37" s="43" t="s">
        <v>28</v>
      </c>
      <c r="K37" s="42" t="s">
        <v>14</v>
      </c>
      <c r="N37" s="42"/>
    </row>
    <row r="38" spans="2:14" s="41" customFormat="1" ht="15.75" x14ac:dyDescent="0.25">
      <c r="B38" s="43" t="s">
        <v>47</v>
      </c>
      <c r="K38" s="42" t="s">
        <v>14</v>
      </c>
      <c r="N38" s="42"/>
    </row>
    <row r="39" spans="2:14" s="41" customFormat="1" ht="15.75" x14ac:dyDescent="0.25">
      <c r="B39" s="59" t="s">
        <v>62</v>
      </c>
      <c r="C39" s="60"/>
      <c r="D39" s="60"/>
      <c r="E39" s="60"/>
      <c r="F39" s="60"/>
      <c r="G39" s="60"/>
      <c r="H39" s="60"/>
      <c r="N39" s="42"/>
    </row>
    <row r="40" spans="2:14" s="41" customFormat="1" ht="15.75" x14ac:dyDescent="0.25">
      <c r="B40" s="43"/>
      <c r="N40" s="42"/>
    </row>
    <row r="41" spans="2:14" s="41" customFormat="1" ht="15.75" x14ac:dyDescent="0.25">
      <c r="B41" s="44" t="s">
        <v>57</v>
      </c>
      <c r="N41" s="42"/>
    </row>
    <row r="42" spans="2:14" x14ac:dyDescent="0.25">
      <c r="B42" s="45" t="s">
        <v>51</v>
      </c>
      <c r="D42" s="2"/>
    </row>
    <row r="43" spans="2:14" x14ac:dyDescent="0.25">
      <c r="B43" s="46" t="s">
        <v>50</v>
      </c>
      <c r="D43" s="2"/>
    </row>
    <row r="44" spans="2:14" ht="15.75" x14ac:dyDescent="0.25">
      <c r="B44" s="46" t="s">
        <v>31</v>
      </c>
      <c r="D44" s="56" t="s">
        <v>14</v>
      </c>
      <c r="E44" s="57"/>
      <c r="F44" s="57"/>
      <c r="G44" s="57"/>
      <c r="H44" s="57"/>
      <c r="I44" s="57"/>
      <c r="J44" s="57"/>
      <c r="K44" s="57"/>
      <c r="L44" s="57"/>
    </row>
    <row r="45" spans="2:14" ht="15.75" x14ac:dyDescent="0.25">
      <c r="B45" s="45" t="s">
        <v>52</v>
      </c>
      <c r="D45" s="58"/>
      <c r="E45" s="57"/>
      <c r="F45" s="57"/>
      <c r="G45" s="57"/>
      <c r="H45" s="57"/>
      <c r="I45" s="57"/>
      <c r="J45" s="57"/>
      <c r="K45" s="57"/>
      <c r="L45" s="57"/>
    </row>
    <row r="46" spans="2:14" ht="18" x14ac:dyDescent="0.35">
      <c r="B46" s="46" t="s">
        <v>48</v>
      </c>
      <c r="D46" s="1"/>
    </row>
    <row r="47" spans="2:14" x14ac:dyDescent="0.25">
      <c r="B47" s="46" t="s">
        <v>29</v>
      </c>
      <c r="D47" s="1"/>
    </row>
    <row r="48" spans="2:14" ht="18" x14ac:dyDescent="0.35">
      <c r="B48" s="46" t="s">
        <v>49</v>
      </c>
    </row>
    <row r="49" spans="2:2" x14ac:dyDescent="0.25">
      <c r="B49" s="6" t="s">
        <v>32</v>
      </c>
    </row>
    <row r="50" spans="2:2" x14ac:dyDescent="0.25">
      <c r="B50" s="6" t="s">
        <v>33</v>
      </c>
    </row>
    <row r="51" spans="2:2" ht="15" customHeight="1" x14ac:dyDescent="0.25">
      <c r="B51" s="12" t="s">
        <v>30</v>
      </c>
    </row>
  </sheetData>
  <mergeCells count="4">
    <mergeCell ref="F3:H3"/>
    <mergeCell ref="B2:O2"/>
    <mergeCell ref="J3:O3"/>
    <mergeCell ref="B35:H35"/>
  </mergeCells>
  <pageMargins left="0.7" right="0.7" top="0.75" bottom="0.75" header="0.3" footer="0.3"/>
  <pageSetup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H1"/>
  <sheetViews>
    <sheetView workbookViewId="0">
      <selection activeCell="Q23" sqref="Q23"/>
    </sheetView>
  </sheetViews>
  <sheetFormatPr defaultRowHeight="15" x14ac:dyDescent="0.25"/>
  <cols>
    <col min="3" max="4" width="9.140625" style="1"/>
    <col min="5" max="8" width="9.140625" style="16"/>
  </cols>
  <sheetData/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4356CE7675474A94B82F86EE68D3EC" ma:contentTypeVersion="12" ma:contentTypeDescription="Create a new document." ma:contentTypeScope="" ma:versionID="c43d1a8b38b3e63b01b9f5e1bf66fbb7">
  <xsd:schema xmlns:xsd="http://www.w3.org/2001/XMLSchema" xmlns:xs="http://www.w3.org/2001/XMLSchema" xmlns:p="http://schemas.microsoft.com/office/2006/metadata/properties" xmlns:ns2="1bd83887-baf0-44c4-af18-68adc806084e" xmlns:ns3="0dc6b469-fa99-4fd6-8f37-d0a3efd3c33f" targetNamespace="http://schemas.microsoft.com/office/2006/metadata/properties" ma:root="true" ma:fieldsID="8c2b8a1af3d41f1528ee43a1f58fc09f" ns2:_="" ns3:_="">
    <xsd:import namespace="1bd83887-baf0-44c4-af18-68adc806084e"/>
    <xsd:import namespace="0dc6b469-fa99-4fd6-8f37-d0a3efd3c3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d83887-baf0-44c4-af18-68adc80608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c6b469-fa99-4fd6-8f37-d0a3efd3c33f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6c3d854-60d3-412a-bb17-c19dd30b6fe7}" ma:internalName="TaxCatchAll" ma:showField="CatchAllData" ma:web="0dc6b469-fa99-4fd6-8f37-d0a3efd3c3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dc6b469-fa99-4fd6-8f37-d0a3efd3c33f" xsi:nil="true"/>
  </documentManagement>
</p:properties>
</file>

<file path=customXml/itemProps1.xml><?xml version="1.0" encoding="utf-8"?>
<ds:datastoreItem xmlns:ds="http://schemas.openxmlformats.org/officeDocument/2006/customXml" ds:itemID="{8B9DB20D-D022-47D9-80AC-E5F8AA9B8D83}"/>
</file>

<file path=customXml/itemProps2.xml><?xml version="1.0" encoding="utf-8"?>
<ds:datastoreItem xmlns:ds="http://schemas.openxmlformats.org/officeDocument/2006/customXml" ds:itemID="{4F52EB6C-85E5-424F-AF34-232E4F021CE3}"/>
</file>

<file path=customXml/itemProps3.xml><?xml version="1.0" encoding="utf-8"?>
<ds:datastoreItem xmlns:ds="http://schemas.openxmlformats.org/officeDocument/2006/customXml" ds:itemID="{21121F6A-C10D-4D19-977B-952E8C58DD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Steamers</vt:lpstr>
      <vt:lpstr>worksheet</vt:lpstr>
      <vt:lpstr>Steamers!Print_Area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Lanning, John</dc:creator>
  <cp:lastModifiedBy>Lanning, John</cp:lastModifiedBy>
  <cp:lastPrinted>2018-01-10T15:01:07Z</cp:lastPrinted>
  <dcterms:created xsi:type="dcterms:W3CDTF">2014-05-28T13:08:56Z</dcterms:created>
  <dcterms:modified xsi:type="dcterms:W3CDTF">2018-01-10T15:01:19Z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0x0101006F4356CE7675474A94B82F86EE68D3EC</vt:lpwstr>
  </property>
</Properties>
</file>